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9-Setembro\"/>
    </mc:Choice>
  </mc:AlternateContent>
  <xr:revisionPtr revIDLastSave="0" documentId="13_ncr:1_{6F22BD43-066C-4349-9348-546E4C044F08}" xr6:coauthVersionLast="47" xr6:coauthVersionMax="47" xr10:uidLastSave="{00000000-0000-0000-0000-000000000000}"/>
  <bookViews>
    <workbookView xWindow="-120" yWindow="-120" windowWidth="20730" windowHeight="11160" tabRatio="500" xr2:uid="{00000000-000D-0000-FFFF-FFFF00000000}"/>
  </bookViews>
  <sheets>
    <sheet name="26-09-2024"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5" i="1" l="1"/>
  <c r="U45" i="1"/>
  <c r="T45" i="1"/>
  <c r="S45" i="1"/>
  <c r="R45" i="1"/>
  <c r="Q45" i="1"/>
  <c r="P45" i="1"/>
  <c r="O45" i="1"/>
  <c r="N45" i="1"/>
  <c r="M45" i="1"/>
  <c r="L45" i="1"/>
  <c r="K45" i="1"/>
  <c r="J45" i="1"/>
  <c r="I45" i="1"/>
  <c r="H45" i="1" l="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<sst xmlns="http://schemas.openxmlformats.org/spreadsheetml/2006/main" count="738" uniqueCount="81">
  <si>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</si>
  <si>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</si>
  <si>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</si>
  <si>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</si>
  <si>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</si>
  <si>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</si>
  <si>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</si>
  <si>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</si>
  <si>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</si>
  <si>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</si>
  <si>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</si>
  <si>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</si>
  <si>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</si>
  <si>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</si>
  <si>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</si>
  <si>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</si>
  <si>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</si>
  <si>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</si>
  <si>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</si>
  <si>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</si>
  <si>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</si>
  <si>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</si>
  <si>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</si>
  <si>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</si>
  <si>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</si>
  <si>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</si>
  <si>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</si>
  <si>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</si>
  <si>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</si>
  <si>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</si>
  <si>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</si>
  <si>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</si>
  <si>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</si>
  <si>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</si>
  <si>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</si>
  <si>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</si>
  <si>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</si>
  <si>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</si>
  <si>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</si>
  <si>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</si>
  <si>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</si>
  <si>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</si>
  <si>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</si>
  <si>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</si>
  <si>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</si>
  <si>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</si>
  <si>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</si>
  <si>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</si>
  <si>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</si>
  <si>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</si>
  <si>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</si>
  <si>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</si>
  <si>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</si>
  <si>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</si>
  <si>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</si>
  <si>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</si>
  <si>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</si>
  <si>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</si>
  <si>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</si>
  <si>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</si>
  <si>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</si>
  <si>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</si>
  <si>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</si>
  <si>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</si>
  <si>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</si>
  <si>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</si>
  <si>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1ª Reunião Extraordinária</t>
  </si>
  <si>
    <t>PL 908/2024 Emenda 10</t>
  </si>
  <si>
    <t xml:space="preserve">PL 908/2024 Subemenda 1 à Emenda 1 </t>
  </si>
  <si>
    <t>PL 908/2024 Emenda 6</t>
  </si>
  <si>
    <t xml:space="preserve">PL 908/2024 Emenda 7 </t>
  </si>
  <si>
    <t>PL 908/2024 Emenda 11</t>
  </si>
  <si>
    <t xml:space="preserve">PL 908/2024 Emenda 12 </t>
  </si>
  <si>
    <t xml:space="preserve">PL 908/2024  </t>
  </si>
  <si>
    <t>PR 997/2024 Emenda 1</t>
  </si>
  <si>
    <t xml:space="preserve">PR 997/2024 </t>
  </si>
  <si>
    <t>PR 997/2024 ARTIGOS</t>
  </si>
  <si>
    <t>PL 701/2023</t>
  </si>
  <si>
    <t>PL 673/2023</t>
  </si>
  <si>
    <t>PL 870/2024</t>
  </si>
  <si>
    <t>PL 700/2023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</si>
</sst>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95">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3" sqref="F3"/>
    </sheetView>
  </sheetViews>
  <sheetFormatPr defaultColWidth="10.85546875" defaultRowHeight="12.75" x14ac:dyDescent="0.2"/>
  <cols>
    <col min="1" max="1" width="15.5703125" customWidth="1"/>
    <col min="2" max="3" width="13.42578125" customWidth="1"/>
    <col min="4" max="4" width="26.140625" customWidth="1"/>
    <col min="5" max="5" width="19.85546875" hidden="1" customWidth="1"/>
    <col min="6" max="6" width="35" customWidth="1"/>
    <col min="7" max="7" width="18.140625" customWidth="1"/>
    <col min="8" max="22" width="15.28515625" customWidth="1"/>
    <col min="1017" max="1025" width="11.5703125" customWidth="1"/>
  </cols>
  <sheetData>
    <row r="1" spans="1:1024" ht="15" x14ac:dyDescent="0.25">
      <c r="A1" s="1" t="s">
        <v>0</v>
      </c>
      <c r="B1" s="1"/>
      <c r="C1" s="1"/>
      <c r="D1" s="2" t="s">
        <v>66</v>
      </c>
      <c r="E1" s="1" t="s">
        <v>1</v>
      </c>
      <c r="F1" s="3">
        <v>45561</v>
      </c>
      <c r="G1" s="4" t="s">
        <v>2</v>
      </c>
      <c r="H1" s="17"/>
      <c r="I1" s="17"/>
      <c r="J1" s="17"/>
      <c r="K1" s="17"/>
      <c r="L1" s="17"/>
      <c r="M1" s="17"/>
      <c r="N1" s="17"/>
      <c r="O1" s="17"/>
      <c r="P1" s="17"/>
      <c r="Q1" s="17"/>
      <c r="R1" s="17"/>
      <c r="S1" s="17"/>
      <c r="T1" s="17"/>
      <c r="U1" s="17"/>
      <c r="V1" s="17"/>
    </row>
    <row r="2" spans="1:1024" ht="15" hidden="1" customHeight="1" x14ac:dyDescent="0.25">
      <c r="D2" s="2">
        <f>COUNTA(G3:IN3)</f>
        <v>16</v>
      </c>
      <c r="E2" s="2"/>
      <c r="F2" s="2"/>
      <c r="H2" s="17"/>
      <c r="I2" s="17"/>
      <c r="J2" s="17"/>
      <c r="K2" s="17"/>
      <c r="L2" s="17"/>
      <c r="M2" s="17"/>
      <c r="N2" s="17"/>
      <c r="O2" s="17"/>
      <c r="P2" s="17"/>
      <c r="Q2" s="17"/>
      <c r="R2" s="17"/>
      <c r="S2" s="17"/>
      <c r="T2" s="17"/>
      <c r="U2" s="17"/>
      <c r="V2" s="17"/>
    </row>
    <row r="3" spans="1:1024" s="5" customFormat="1" ht="51" x14ac:dyDescent="0.2">
      <c r="A3" s="5" t="s">
        <v>3</v>
      </c>
      <c r="B3" s="5" t="s">
        <v>4</v>
      </c>
      <c r="C3" s="5" t="s">
        <v>5</v>
      </c>
      <c r="D3" s="5" t="s">
        <v>6</v>
      </c>
      <c r="F3" s="5" t="s">
        <v>7</v>
      </c>
      <c r="G3" s="5" t="s">
        <v>8</v>
      </c>
      <c r="H3" s="18" t="s">
        <v>67</v>
      </c>
      <c r="I3" s="18" t="s">
        <v>68</v>
      </c>
      <c r="J3" s="18" t="s">
        <v>69</v>
      </c>
      <c r="K3" s="18" t="s">
        <v>70</v>
      </c>
      <c r="L3" s="18" t="s">
        <v>71</v>
      </c>
      <c r="M3" s="18" t="s">
        <v>72</v>
      </c>
      <c r="N3" s="18" t="s">
        <v>73</v>
      </c>
      <c r="O3" s="18" t="s">
        <v>74</v>
      </c>
      <c r="P3" s="18" t="s">
        <v>75</v>
      </c>
      <c r="Q3" s="18" t="s">
        <v>76</v>
      </c>
      <c r="R3" s="18" t="s">
        <v>77</v>
      </c>
      <c r="S3" s="18" t="s">
        <v>78</v>
      </c>
      <c r="T3" s="18" t="s">
        <v>78</v>
      </c>
      <c r="U3" s="18" t="s">
        <v>79</v>
      </c>
      <c r="V3" s="18" t="s">
        <v>80</v>
      </c>
      <c r="IN3" s="6"/>
      <c r="AMC3"/>
      <c r="AMD3"/>
      <c r="AME3"/>
      <c r="AMF3"/>
      <c r="AMG3"/>
      <c r="AMH3"/>
      <c r="AMI3"/>
      <c r="AMJ3"/>
    </row>
    <row r="4" spans="1:1024" s="7" customFormat="1" x14ac:dyDescent="0.2">
      <c r="A4" s="7">
        <f ca="1">COUNTIF(G4:OFFSET(G4,0,$D$2-1),"P")+COUNTIF(G4:OFFSET(G4,0,$D$2-1),"X")</f>
        <v>13</v>
      </c>
      <c r="B4" s="7">
        <f t="shared" ref="B4:B44" si="0">D$2</f>
        <v>16</v>
      </c>
      <c r="C4" s="8">
        <f ca="1">(COUNTIF(G4:OFFSET(G4,0,$D$2-1),"P")/$D$2)+(COUNTIF(G4:OFFSET(G4,0,$D$2-1),"X")/$D$2)</f>
        <v>0.8125</v>
      </c>
      <c r="D4" s="9" t="str">
        <f t="shared" ref="D4:D44" ca="1" si="1">IF($C4&gt;=0.5,"PRESENTE","AUSENTE")</f>
        <v>PRESENTE</v>
      </c>
      <c r="E4" s="9" t="str">
        <f t="shared" ref="E4:E16" ca="1" si="2">IF($C4&gt;=0.5,"P","F")</f>
        <v>P</v>
      </c>
      <c r="F4" s="9" t="s">
        <v>9</v>
      </c>
      <c r="G4" s="7" t="s">
        <v>10</v>
      </c>
      <c r="H4" s="7" t="s">
        <v>10</v>
      </c>
      <c r="I4" s="7" t="s">
        <v>17</v>
      </c>
      <c r="J4" s="7" t="s">
        <v>17</v>
      </c>
      <c r="K4" s="7" t="s">
        <v>17</v>
      </c>
      <c r="L4" s="7" t="s">
        <v>10</v>
      </c>
      <c r="M4" s="7" t="s">
        <v>10</v>
      </c>
      <c r="N4" s="7" t="s">
        <v>10</v>
      </c>
      <c r="O4" s="7" t="s">
        <v>10</v>
      </c>
      <c r="P4" s="7" t="s">
        <v>10</v>
      </c>
      <c r="Q4" s="7" t="s">
        <v>10</v>
      </c>
      <c r="R4" s="7" t="s">
        <v>10</v>
      </c>
      <c r="S4" s="7" t="s">
        <v>10</v>
      </c>
      <c r="T4" s="7" t="s">
        <v>10</v>
      </c>
      <c r="U4" s="7" t="s">
        <v>10</v>
      </c>
      <c r="V4" s="7" t="s">
        <v>10</v>
      </c>
      <c r="AMC4"/>
      <c r="AMD4"/>
      <c r="AME4"/>
      <c r="AMF4"/>
      <c r="AMG4"/>
      <c r="AMH4"/>
      <c r="AMI4"/>
      <c r="AMJ4"/>
    </row>
    <row r="5" spans="1:1024" s="7" customFormat="1" x14ac:dyDescent="0.2">
      <c r="A5" s="7">
        <f ca="1">COUNTIF(G5:OFFSET(G5,0,$D$2-1),"P")+COUNTIF(G5:OFFSET(G5,0,$D$2-1),"X")</f>
        <v>13</v>
      </c>
      <c r="B5" s="7">
        <f t="shared" si="0"/>
        <v>16</v>
      </c>
      <c r="C5" s="8">
        <f ca="1">(COUNTIF(G5:OFFSET(G5,0,$D$2-1),"P")/$D$2)+(COUNTIF(G5:OFFSET(G5,0,$D$2-1),"X")/$D$2)</f>
        <v>0.8125</v>
      </c>
      <c r="D5" s="9" t="str">
        <f t="shared" ca="1" si="1"/>
        <v>PRESENTE</v>
      </c>
      <c r="E5" s="9" t="str">
        <f t="shared" ca="1" si="2"/>
        <v>P</v>
      </c>
      <c r="F5" s="9" t="s">
        <v>11</v>
      </c>
      <c r="G5" s="7" t="s">
        <v>10</v>
      </c>
      <c r="H5" s="7" t="s">
        <v>10</v>
      </c>
      <c r="I5" s="7" t="s">
        <v>10</v>
      </c>
      <c r="J5" s="7" t="s">
        <v>17</v>
      </c>
      <c r="K5" s="7" t="s">
        <v>17</v>
      </c>
      <c r="L5" s="7" t="s">
        <v>10</v>
      </c>
      <c r="M5" s="7" t="s">
        <v>10</v>
      </c>
      <c r="N5" s="7" t="s">
        <v>10</v>
      </c>
      <c r="O5" s="7" t="s">
        <v>10</v>
      </c>
      <c r="P5" s="7" t="s">
        <v>10</v>
      </c>
      <c r="Q5" s="7" t="s">
        <v>17</v>
      </c>
      <c r="R5" s="7" t="s">
        <v>10</v>
      </c>
      <c r="S5" s="7" t="s">
        <v>10</v>
      </c>
      <c r="T5" s="7" t="s">
        <v>10</v>
      </c>
      <c r="U5" s="7" t="s">
        <v>10</v>
      </c>
      <c r="V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16</v>
      </c>
      <c r="B6" s="7">
        <f t="shared" si="0"/>
        <v>16</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V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16</v>
      </c>
      <c r="B7" s="7">
        <f t="shared" si="0"/>
        <v>16</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S7" s="7" t="s">
        <v>10</v>
      </c>
      <c r="T7" s="7" t="s">
        <v>10</v>
      </c>
      <c r="U7" s="7" t="s">
        <v>10</v>
      </c>
      <c r="V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16</v>
      </c>
      <c r="B8" s="7">
        <f t="shared" si="0"/>
        <v>16</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S8" s="7" t="s">
        <v>10</v>
      </c>
      <c r="T8" s="7" t="s">
        <v>10</v>
      </c>
      <c r="U8" s="7" t="s">
        <v>10</v>
      </c>
      <c r="V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16</v>
      </c>
      <c r="B9" s="7">
        <f t="shared" si="0"/>
        <v>16</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S9" s="7" t="s">
        <v>10</v>
      </c>
      <c r="T9" s="7" t="s">
        <v>10</v>
      </c>
      <c r="U9" s="7" t="s">
        <v>10</v>
      </c>
      <c r="V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15</v>
      </c>
      <c r="B10" s="7">
        <f t="shared" si="0"/>
        <v>16</v>
      </c>
      <c r="C10" s="8">
        <f ca="1">(COUNTIF(G10:OFFSET(G10,0,$D$2-1),"P")/$D$2)+(COUNTIF(G10:OFFSET(G10,0,$D$2-1),"X")/$D$2)</f>
        <v>0.9375</v>
      </c>
      <c r="D10" s="9" t="str">
        <f t="shared" ca="1" si="1"/>
        <v>PRESENTE</v>
      </c>
      <c r="E10" s="9" t="str">
        <f t="shared" ca="1" si="2"/>
        <v>P</v>
      </c>
      <c r="F10" s="9" t="s">
        <v>31</v>
      </c>
      <c r="G10" s="7" t="s">
        <v>10</v>
      </c>
      <c r="H10" s="7" t="s">
        <v>10</v>
      </c>
      <c r="I10" s="7" t="s">
        <v>10</v>
      </c>
      <c r="J10" s="7" t="s">
        <v>17</v>
      </c>
      <c r="K10" s="7" t="s">
        <v>10</v>
      </c>
      <c r="L10" s="7" t="s">
        <v>10</v>
      </c>
      <c r="M10" s="7" t="s">
        <v>10</v>
      </c>
      <c r="N10" s="7" t="s">
        <v>10</v>
      </c>
      <c r="O10" s="7" t="s">
        <v>10</v>
      </c>
      <c r="P10" s="7" t="s">
        <v>10</v>
      </c>
      <c r="Q10" s="7" t="s">
        <v>10</v>
      </c>
      <c r="R10" s="7" t="s">
        <v>10</v>
      </c>
      <c r="S10" s="7" t="s">
        <v>10</v>
      </c>
      <c r="T10" s="7" t="s">
        <v>10</v>
      </c>
      <c r="U10" s="7" t="s">
        <v>10</v>
      </c>
      <c r="V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14</v>
      </c>
      <c r="B11" s="7">
        <f t="shared" si="0"/>
        <v>16</v>
      </c>
      <c r="C11" s="8">
        <f ca="1">(COUNTIF(G11:OFFSET(G11,0,$D$2-1),"P")/$D$2)+(COUNTIF(G11:OFFSET(G11,0,$D$2-1),"X")/$D$2)</f>
        <v>0.875</v>
      </c>
      <c r="D11" s="9" t="str">
        <f t="shared" ca="1" si="1"/>
        <v>PRESENTE</v>
      </c>
      <c r="E11" s="9" t="str">
        <f t="shared" ca="1" si="2"/>
        <v>P</v>
      </c>
      <c r="F11" s="9" t="s">
        <v>32</v>
      </c>
      <c r="G11" s="7" t="s">
        <v>10</v>
      </c>
      <c r="H11" s="7" t="s">
        <v>10</v>
      </c>
      <c r="I11" s="7" t="s">
        <v>17</v>
      </c>
      <c r="J11" s="7" t="s">
        <v>17</v>
      </c>
      <c r="K11" s="7" t="s">
        <v>10</v>
      </c>
      <c r="L11" s="7" t="s">
        <v>10</v>
      </c>
      <c r="M11" s="7" t="s">
        <v>10</v>
      </c>
      <c r="N11" s="7" t="s">
        <v>10</v>
      </c>
      <c r="O11" s="7" t="s">
        <v>10</v>
      </c>
      <c r="P11" s="7" t="s">
        <v>10</v>
      </c>
      <c r="Q11" s="7" t="s">
        <v>10</v>
      </c>
      <c r="R11" s="7" t="s">
        <v>10</v>
      </c>
      <c r="S11" s="7" t="s">
        <v>10</v>
      </c>
      <c r="T11" s="7" t="s">
        <v>10</v>
      </c>
      <c r="U11" s="7" t="s">
        <v>10</v>
      </c>
      <c r="V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12</v>
      </c>
      <c r="B12" s="7">
        <f t="shared" si="0"/>
        <v>16</v>
      </c>
      <c r="C12" s="8">
        <f ca="1">(COUNTIF(G12:OFFSET(G12,0,$D$2-1),"P")/$D$2)+(COUNTIF(G12:OFFSET(G12,0,$D$2-1),"X")/$D$2)</f>
        <v>0.75</v>
      </c>
      <c r="D12" s="9" t="str">
        <f t="shared" ca="1" si="1"/>
        <v>PRESENTE</v>
      </c>
      <c r="E12" s="9" t="str">
        <f t="shared" ca="1" si="2"/>
        <v>P</v>
      </c>
      <c r="F12" s="9" t="s">
        <v>33</v>
      </c>
      <c r="G12" s="7" t="s">
        <v>10</v>
      </c>
      <c r="H12" s="7" t="s">
        <v>10</v>
      </c>
      <c r="I12" s="7" t="s">
        <v>17</v>
      </c>
      <c r="J12" s="7" t="s">
        <v>10</v>
      </c>
      <c r="K12" s="7" t="s">
        <v>17</v>
      </c>
      <c r="L12" s="7" t="s">
        <v>17</v>
      </c>
      <c r="M12" s="7" t="s">
        <v>10</v>
      </c>
      <c r="N12" s="7" t="s">
        <v>17</v>
      </c>
      <c r="O12" s="7" t="s">
        <v>10</v>
      </c>
      <c r="P12" s="7" t="s">
        <v>10</v>
      </c>
      <c r="Q12" s="7" t="s">
        <v>10</v>
      </c>
      <c r="R12" s="7" t="s">
        <v>10</v>
      </c>
      <c r="S12" s="7" t="s">
        <v>10</v>
      </c>
      <c r="T12" s="7" t="s">
        <v>10</v>
      </c>
      <c r="U12" s="7" t="s">
        <v>10</v>
      </c>
      <c r="V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15</v>
      </c>
      <c r="B13" s="7">
        <f t="shared" si="0"/>
        <v>16</v>
      </c>
      <c r="C13" s="8">
        <f ca="1">(COUNTIF(G13:OFFSET(G13,0,$D$2-1),"P")/$D$2)+(COUNTIF(G13:OFFSET(G13,0,$D$2-1),"X")/$D$2)</f>
        <v>0.9375</v>
      </c>
      <c r="D13" s="9" t="str">
        <f t="shared" ca="1" si="1"/>
        <v>PRESENTE</v>
      </c>
      <c r="E13" s="9" t="str">
        <f t="shared" ca="1" si="2"/>
        <v>P</v>
      </c>
      <c r="F13" s="9" t="s">
        <v>34</v>
      </c>
      <c r="G13" s="7" t="s">
        <v>10</v>
      </c>
      <c r="H13" s="7" t="s">
        <v>10</v>
      </c>
      <c r="I13" s="7" t="s">
        <v>17</v>
      </c>
      <c r="J13" s="7" t="s">
        <v>10</v>
      </c>
      <c r="K13" s="7" t="s">
        <v>10</v>
      </c>
      <c r="L13" s="7" t="s">
        <v>10</v>
      </c>
      <c r="M13" s="7" t="s">
        <v>10</v>
      </c>
      <c r="N13" s="7" t="s">
        <v>10</v>
      </c>
      <c r="O13" s="7" t="s">
        <v>10</v>
      </c>
      <c r="P13" s="7" t="s">
        <v>10</v>
      </c>
      <c r="Q13" s="7" t="s">
        <v>10</v>
      </c>
      <c r="R13" s="7" t="s">
        <v>10</v>
      </c>
      <c r="S13" s="7" t="s">
        <v>10</v>
      </c>
      <c r="T13" s="7" t="s">
        <v>10</v>
      </c>
      <c r="U13" s="7" t="s">
        <v>10</v>
      </c>
      <c r="V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14</v>
      </c>
      <c r="B14" s="7">
        <f t="shared" si="0"/>
        <v>16</v>
      </c>
      <c r="C14" s="8">
        <f ca="1">(COUNTIF(G14:OFFSET(G14,0,$D$2-1),"P")/$D$2)+(COUNTIF(G14:OFFSET(G14,0,$D$2-1),"X")/$D$2)</f>
        <v>0.875</v>
      </c>
      <c r="D14" s="9" t="str">
        <f t="shared" ca="1" si="1"/>
        <v>PRESENTE</v>
      </c>
      <c r="E14" s="9" t="str">
        <f t="shared" ca="1" si="2"/>
        <v>P</v>
      </c>
      <c r="F14" s="9" t="s">
        <v>35</v>
      </c>
      <c r="G14" s="7" t="s">
        <v>10</v>
      </c>
      <c r="H14" s="7" t="s">
        <v>10</v>
      </c>
      <c r="I14" s="7" t="s">
        <v>10</v>
      </c>
      <c r="J14" s="7" t="s">
        <v>10</v>
      </c>
      <c r="K14" s="7" t="s">
        <v>17</v>
      </c>
      <c r="L14" s="7" t="s">
        <v>17</v>
      </c>
      <c r="M14" s="7" t="s">
        <v>10</v>
      </c>
      <c r="N14" s="7" t="s">
        <v>10</v>
      </c>
      <c r="O14" s="7" t="s">
        <v>10</v>
      </c>
      <c r="P14" s="7" t="s">
        <v>10</v>
      </c>
      <c r="Q14" s="7" t="s">
        <v>10</v>
      </c>
      <c r="R14" s="7" t="s">
        <v>10</v>
      </c>
      <c r="S14" s="7" t="s">
        <v>10</v>
      </c>
      <c r="T14" s="7" t="s">
        <v>10</v>
      </c>
      <c r="U14" s="7" t="s">
        <v>10</v>
      </c>
      <c r="V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16</v>
      </c>
      <c r="B15" s="7">
        <f t="shared" si="0"/>
        <v>16</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S15" s="7" t="s">
        <v>10</v>
      </c>
      <c r="T15" s="7" t="s">
        <v>10</v>
      </c>
      <c r="U15" s="7" t="s">
        <v>10</v>
      </c>
      <c r="V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16</v>
      </c>
      <c r="B16" s="7">
        <f t="shared" si="0"/>
        <v>16</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P16" s="7" t="s">
        <v>25</v>
      </c>
      <c r="Q16" s="7" t="s">
        <v>25</v>
      </c>
      <c r="R16" s="7" t="s">
        <v>25</v>
      </c>
      <c r="S16" s="7" t="s">
        <v>25</v>
      </c>
      <c r="T16" s="7" t="s">
        <v>25</v>
      </c>
      <c r="U16" s="7" t="s">
        <v>25</v>
      </c>
      <c r="V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16</v>
      </c>
      <c r="B17" s="7">
        <f t="shared" si="0"/>
        <v>16</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P17" s="7" t="s">
        <v>10</v>
      </c>
      <c r="Q17" s="7" t="s">
        <v>10</v>
      </c>
      <c r="R17" s="7" t="s">
        <v>10</v>
      </c>
      <c r="S17" s="7" t="s">
        <v>10</v>
      </c>
      <c r="T17" s="7" t="s">
        <v>10</v>
      </c>
      <c r="U17" s="7" t="s">
        <v>10</v>
      </c>
      <c r="V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16</v>
      </c>
      <c r="B18" s="7">
        <f t="shared" si="0"/>
        <v>16</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P18" s="7" t="s">
        <v>10</v>
      </c>
      <c r="Q18" s="7" t="s">
        <v>10</v>
      </c>
      <c r="R18" s="7" t="s">
        <v>10</v>
      </c>
      <c r="S18" s="7" t="s">
        <v>10</v>
      </c>
      <c r="T18" s="7" t="s">
        <v>10</v>
      </c>
      <c r="U18" s="7" t="s">
        <v>10</v>
      </c>
      <c r="V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16</v>
      </c>
      <c r="B19" s="7">
        <f t="shared" si="0"/>
        <v>16</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P19" s="7" t="s">
        <v>10</v>
      </c>
      <c r="Q19" s="7" t="s">
        <v>10</v>
      </c>
      <c r="R19" s="7" t="s">
        <v>10</v>
      </c>
      <c r="S19" s="7" t="s">
        <v>10</v>
      </c>
      <c r="T19" s="7" t="s">
        <v>10</v>
      </c>
      <c r="U19" s="7" t="s">
        <v>10</v>
      </c>
      <c r="V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15</v>
      </c>
      <c r="B20" s="7">
        <f t="shared" si="0"/>
        <v>16</v>
      </c>
      <c r="C20" s="8">
        <f ca="1">(COUNTIF(G20:OFFSET(G20,0,$D$2-1),"P")/$D$2)+(COUNTIF(G20:OFFSET(G20,0,$D$2-1),"X")/$D$2)</f>
        <v>0.9375</v>
      </c>
      <c r="D20" s="9" t="str">
        <f t="shared" ca="1" si="1"/>
        <v>PRESENTE</v>
      </c>
      <c r="E20" s="9" t="str">
        <f t="shared" ca="1" si="3"/>
        <v>P</v>
      </c>
      <c r="F20" s="11" t="s">
        <v>41</v>
      </c>
      <c r="G20" s="7" t="s">
        <v>10</v>
      </c>
      <c r="H20" s="7" t="s">
        <v>10</v>
      </c>
      <c r="I20" s="7" t="s">
        <v>10</v>
      </c>
      <c r="J20" s="7" t="s">
        <v>10</v>
      </c>
      <c r="K20" s="7" t="s">
        <v>10</v>
      </c>
      <c r="L20" s="7" t="s">
        <v>17</v>
      </c>
      <c r="M20" s="7" t="s">
        <v>10</v>
      </c>
      <c r="N20" s="7" t="s">
        <v>10</v>
      </c>
      <c r="O20" s="7" t="s">
        <v>10</v>
      </c>
      <c r="P20" s="7" t="s">
        <v>10</v>
      </c>
      <c r="Q20" s="7" t="s">
        <v>10</v>
      </c>
      <c r="R20" s="7" t="s">
        <v>10</v>
      </c>
      <c r="S20" s="7" t="s">
        <v>10</v>
      </c>
      <c r="T20" s="7" t="s">
        <v>10</v>
      </c>
      <c r="U20" s="7" t="s">
        <v>10</v>
      </c>
      <c r="V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13</v>
      </c>
      <c r="B21" s="7">
        <f t="shared" si="0"/>
        <v>16</v>
      </c>
      <c r="C21" s="8">
        <f ca="1">(COUNTIF(G21:OFFSET(G21,0,$D$2-1),"P")/$D$2)+(COUNTIF(G21:OFFSET(G21,0,$D$2-1),"X")/$D$2)</f>
        <v>0.8125</v>
      </c>
      <c r="D21" s="9" t="str">
        <f t="shared" ca="1" si="1"/>
        <v>PRESENTE</v>
      </c>
      <c r="E21" s="9" t="str">
        <f t="shared" ca="1" si="3"/>
        <v>P</v>
      </c>
      <c r="F21" s="11" t="s">
        <v>42</v>
      </c>
      <c r="G21" s="7" t="s">
        <v>10</v>
      </c>
      <c r="H21" s="7" t="s">
        <v>10</v>
      </c>
      <c r="I21" s="7" t="s">
        <v>10</v>
      </c>
      <c r="J21" s="7" t="s">
        <v>10</v>
      </c>
      <c r="K21" s="7" t="s">
        <v>17</v>
      </c>
      <c r="L21" s="7" t="s">
        <v>17</v>
      </c>
      <c r="M21" s="7" t="s">
        <v>17</v>
      </c>
      <c r="N21" s="7" t="s">
        <v>10</v>
      </c>
      <c r="O21" s="7" t="s">
        <v>10</v>
      </c>
      <c r="P21" s="7" t="s">
        <v>10</v>
      </c>
      <c r="Q21" s="7" t="s">
        <v>10</v>
      </c>
      <c r="R21" s="7" t="s">
        <v>10</v>
      </c>
      <c r="S21" s="7" t="s">
        <v>10</v>
      </c>
      <c r="T21" s="7" t="s">
        <v>10</v>
      </c>
      <c r="U21" s="7" t="s">
        <v>10</v>
      </c>
      <c r="V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15</v>
      </c>
      <c r="B22" s="7">
        <f t="shared" si="0"/>
        <v>16</v>
      </c>
      <c r="C22" s="8">
        <f ca="1">(COUNTIF(G22:OFFSET(G22,0,$D$2-1),"P")/$D$2)+(COUNTIF(G22:OFFSET(G22,0,$D$2-1),"X")/$D$2)</f>
        <v>0.9375</v>
      </c>
      <c r="D22" s="9" t="str">
        <f t="shared" ca="1" si="1"/>
        <v>PRESENTE</v>
      </c>
      <c r="E22" s="9" t="str">
        <f t="shared" ca="1" si="3"/>
        <v>P</v>
      </c>
      <c r="F22" s="11" t="s">
        <v>43</v>
      </c>
      <c r="G22" s="7" t="s">
        <v>10</v>
      </c>
      <c r="H22" s="7" t="s">
        <v>10</v>
      </c>
      <c r="I22" s="7" t="s">
        <v>10</v>
      </c>
      <c r="J22" s="7" t="s">
        <v>10</v>
      </c>
      <c r="K22" s="7" t="s">
        <v>17</v>
      </c>
      <c r="L22" s="7" t="s">
        <v>10</v>
      </c>
      <c r="M22" s="7" t="s">
        <v>10</v>
      </c>
      <c r="N22" s="7" t="s">
        <v>10</v>
      </c>
      <c r="O22" s="7" t="s">
        <v>10</v>
      </c>
      <c r="P22" s="7" t="s">
        <v>10</v>
      </c>
      <c r="Q22" s="7" t="s">
        <v>10</v>
      </c>
      <c r="R22" s="7" t="s">
        <v>10</v>
      </c>
      <c r="S22" s="7" t="s">
        <v>10</v>
      </c>
      <c r="T22" s="7" t="s">
        <v>10</v>
      </c>
      <c r="U22" s="7" t="s">
        <v>10</v>
      </c>
      <c r="V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12</v>
      </c>
      <c r="B23" s="7">
        <f t="shared" si="0"/>
        <v>16</v>
      </c>
      <c r="C23" s="8">
        <f ca="1">(COUNTIF(G23:OFFSET(G23,0,$D$2-1),"P")/$D$2)+(COUNTIF(G23:OFFSET(G23,0,$D$2-1),"X")/$D$2)</f>
        <v>0.75</v>
      </c>
      <c r="D23" s="9" t="str">
        <f t="shared" ca="1" si="1"/>
        <v>PRESENTE</v>
      </c>
      <c r="E23" s="9" t="str">
        <f t="shared" ca="1" si="3"/>
        <v>P</v>
      </c>
      <c r="F23" s="11" t="s">
        <v>44</v>
      </c>
      <c r="G23" s="7" t="s">
        <v>10</v>
      </c>
      <c r="H23" s="7" t="s">
        <v>10</v>
      </c>
      <c r="I23" s="7" t="s">
        <v>17</v>
      </c>
      <c r="J23" s="7" t="s">
        <v>17</v>
      </c>
      <c r="K23" s="7" t="s">
        <v>10</v>
      </c>
      <c r="L23" s="7" t="s">
        <v>17</v>
      </c>
      <c r="M23" s="7" t="s">
        <v>17</v>
      </c>
      <c r="N23" s="7" t="s">
        <v>10</v>
      </c>
      <c r="O23" s="7" t="s">
        <v>10</v>
      </c>
      <c r="P23" s="7" t="s">
        <v>10</v>
      </c>
      <c r="Q23" s="7" t="s">
        <v>10</v>
      </c>
      <c r="R23" s="7" t="s">
        <v>10</v>
      </c>
      <c r="S23" s="7" t="s">
        <v>10</v>
      </c>
      <c r="T23" s="7" t="s">
        <v>10</v>
      </c>
      <c r="U23" s="7" t="s">
        <v>10</v>
      </c>
      <c r="V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16</v>
      </c>
      <c r="B24" s="7">
        <f t="shared" si="0"/>
        <v>16</v>
      </c>
      <c r="C24" s="8">
        <f ca="1">(COUNTIF(G24:OFFSET(G24,0,$D$2-1),"P")/$D$2)+(COUNTIF(G24:OFFSET(G24,0,$D$2-1),"X")/$D$2)</f>
        <v>1</v>
      </c>
      <c r="D24" s="9" t="str">
        <f t="shared" ca="1" si="1"/>
        <v>PRESENTE</v>
      </c>
      <c r="E24" s="9" t="str">
        <f t="shared" ca="1" si="3"/>
        <v>P</v>
      </c>
      <c r="F24" s="11" t="s">
        <v>45</v>
      </c>
      <c r="G24" s="7" t="s">
        <v>10</v>
      </c>
      <c r="H24" s="7" t="s">
        <v>10</v>
      </c>
      <c r="I24" s="7" t="s">
        <v>10</v>
      </c>
      <c r="J24" s="7" t="s">
        <v>10</v>
      </c>
      <c r="K24" s="7" t="s">
        <v>10</v>
      </c>
      <c r="L24" s="7" t="s">
        <v>10</v>
      </c>
      <c r="M24" s="7" t="s">
        <v>10</v>
      </c>
      <c r="N24" s="7" t="s">
        <v>10</v>
      </c>
      <c r="O24" s="7" t="s">
        <v>10</v>
      </c>
      <c r="P24" s="7" t="s">
        <v>10</v>
      </c>
      <c r="Q24" s="7" t="s">
        <v>10</v>
      </c>
      <c r="R24" s="7" t="s">
        <v>10</v>
      </c>
      <c r="S24" s="7" t="s">
        <v>10</v>
      </c>
      <c r="T24" s="7" t="s">
        <v>10</v>
      </c>
      <c r="U24" s="7" t="s">
        <v>10</v>
      </c>
      <c r="V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15</v>
      </c>
      <c r="B25" s="7">
        <f t="shared" si="0"/>
        <v>16</v>
      </c>
      <c r="C25" s="8">
        <f ca="1">(COUNTIF(G25:OFFSET(G25,0,$D$2-1),"P")/$D$2)+(COUNTIF(G25:OFFSET(G25,0,$D$2-1),"X")/$D$2)</f>
        <v>0.9375</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17</v>
      </c>
      <c r="R25" s="7" t="s">
        <v>10</v>
      </c>
      <c r="S25" s="7" t="s">
        <v>10</v>
      </c>
      <c r="T25" s="7" t="s">
        <v>10</v>
      </c>
      <c r="U25" s="7" t="s">
        <v>10</v>
      </c>
      <c r="V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14</v>
      </c>
      <c r="B26" s="7">
        <f t="shared" si="0"/>
        <v>16</v>
      </c>
      <c r="C26" s="8">
        <f ca="1">(COUNTIF(G26:OFFSET(G26,0,$D$2-1),"P")/$D$2)+(COUNTIF(G26:OFFSET(G26,0,$D$2-1),"X")/$D$2)</f>
        <v>0.875</v>
      </c>
      <c r="D26" s="9" t="str">
        <f t="shared" ca="1" si="1"/>
        <v>PRESENTE</v>
      </c>
      <c r="E26" s="9" t="str">
        <f t="shared" ca="1" si="3"/>
        <v>P</v>
      </c>
      <c r="F26" s="11" t="s">
        <v>47</v>
      </c>
      <c r="G26" s="7" t="s">
        <v>10</v>
      </c>
      <c r="H26" s="7" t="s">
        <v>10</v>
      </c>
      <c r="I26" s="7" t="s">
        <v>10</v>
      </c>
      <c r="J26" s="7" t="s">
        <v>10</v>
      </c>
      <c r="K26" s="7" t="s">
        <v>17</v>
      </c>
      <c r="L26" s="7" t="s">
        <v>17</v>
      </c>
      <c r="M26" s="7" t="s">
        <v>10</v>
      </c>
      <c r="N26" s="7" t="s">
        <v>10</v>
      </c>
      <c r="O26" s="7" t="s">
        <v>10</v>
      </c>
      <c r="P26" s="7" t="s">
        <v>10</v>
      </c>
      <c r="Q26" s="7" t="s">
        <v>10</v>
      </c>
      <c r="R26" s="7" t="s">
        <v>10</v>
      </c>
      <c r="S26" s="7" t="s">
        <v>10</v>
      </c>
      <c r="T26" s="7" t="s">
        <v>10</v>
      </c>
      <c r="U26" s="7" t="s">
        <v>10</v>
      </c>
      <c r="V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16</v>
      </c>
      <c r="B27" s="7">
        <f t="shared" si="0"/>
        <v>16</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S27" s="7" t="s">
        <v>10</v>
      </c>
      <c r="T27" s="7" t="s">
        <v>10</v>
      </c>
      <c r="U27" s="7" t="s">
        <v>10</v>
      </c>
      <c r="V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10</v>
      </c>
      <c r="B28" s="7">
        <f t="shared" si="0"/>
        <v>16</v>
      </c>
      <c r="C28" s="8">
        <f ca="1">(COUNTIF(G28:OFFSET(G28,0,$D$2-1),"P")/$D$2)+(COUNTIF(G28:OFFSET(G28,0,$D$2-1),"X")/$D$2)</f>
        <v>0.625</v>
      </c>
      <c r="D28" s="9" t="str">
        <f t="shared" ca="1" si="1"/>
        <v>PRESENTE</v>
      </c>
      <c r="E28" s="9" t="str">
        <f t="shared" ca="1" si="3"/>
        <v>P</v>
      </c>
      <c r="F28" s="11" t="s">
        <v>49</v>
      </c>
      <c r="G28" s="7" t="s">
        <v>10</v>
      </c>
      <c r="H28" s="7" t="s">
        <v>10</v>
      </c>
      <c r="I28" s="7" t="s">
        <v>17</v>
      </c>
      <c r="J28" s="7" t="s">
        <v>17</v>
      </c>
      <c r="K28" s="7" t="s">
        <v>17</v>
      </c>
      <c r="L28" s="7" t="s">
        <v>17</v>
      </c>
      <c r="M28" s="7" t="s">
        <v>17</v>
      </c>
      <c r="N28" s="7" t="s">
        <v>17</v>
      </c>
      <c r="O28" s="7" t="s">
        <v>10</v>
      </c>
      <c r="P28" s="7" t="s">
        <v>10</v>
      </c>
      <c r="Q28" s="7" t="s">
        <v>10</v>
      </c>
      <c r="R28" s="7" t="s">
        <v>10</v>
      </c>
      <c r="S28" s="7" t="s">
        <v>10</v>
      </c>
      <c r="T28" s="7" t="s">
        <v>10</v>
      </c>
      <c r="U28" s="7" t="s">
        <v>10</v>
      </c>
      <c r="V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15</v>
      </c>
      <c r="B29" s="7">
        <f t="shared" si="0"/>
        <v>16</v>
      </c>
      <c r="C29" s="8">
        <f ca="1">(COUNTIF(G29:OFFSET(G29,0,$D$2-1),"P")/$D$2)+(COUNTIF(G29:OFFSET(G29,0,$D$2-1),"X")/$D$2)</f>
        <v>0.9375</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17</v>
      </c>
      <c r="R29" s="7" t="s">
        <v>10</v>
      </c>
      <c r="S29" s="7" t="s">
        <v>10</v>
      </c>
      <c r="T29" s="7" t="s">
        <v>10</v>
      </c>
      <c r="U29" s="7" t="s">
        <v>10</v>
      </c>
      <c r="V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16</v>
      </c>
      <c r="B30" s="7">
        <f t="shared" si="0"/>
        <v>16</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S30" s="7" t="s">
        <v>10</v>
      </c>
      <c r="T30" s="7" t="s">
        <v>10</v>
      </c>
      <c r="U30" s="7" t="s">
        <v>10</v>
      </c>
      <c r="V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16</v>
      </c>
      <c r="B31" s="7">
        <f t="shared" si="0"/>
        <v>16</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P31" s="7" t="s">
        <v>10</v>
      </c>
      <c r="Q31" s="7" t="s">
        <v>10</v>
      </c>
      <c r="R31" s="7" t="s">
        <v>10</v>
      </c>
      <c r="S31" s="7" t="s">
        <v>10</v>
      </c>
      <c r="T31" s="7" t="s">
        <v>10</v>
      </c>
      <c r="U31" s="7" t="s">
        <v>10</v>
      </c>
      <c r="V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16</v>
      </c>
      <c r="B32" s="7">
        <f t="shared" si="0"/>
        <v>16</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S32" s="7" t="s">
        <v>10</v>
      </c>
      <c r="T32" s="7" t="s">
        <v>10</v>
      </c>
      <c r="U32" s="7" t="s">
        <v>10</v>
      </c>
      <c r="V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16</v>
      </c>
      <c r="B33" s="7">
        <f t="shared" ref="B33" si="4">D$2</f>
        <v>16</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P33" s="7" t="s">
        <v>10</v>
      </c>
      <c r="Q33" s="7" t="s">
        <v>10</v>
      </c>
      <c r="R33" s="7" t="s">
        <v>10</v>
      </c>
      <c r="S33" s="7" t="s">
        <v>10</v>
      </c>
      <c r="T33" s="7" t="s">
        <v>10</v>
      </c>
      <c r="U33" s="7" t="s">
        <v>10</v>
      </c>
      <c r="V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14</v>
      </c>
      <c r="B34" s="7">
        <f t="shared" si="0"/>
        <v>16</v>
      </c>
      <c r="C34" s="8">
        <f ca="1">(COUNTIF(G34:OFFSET(G34,0,$D$2-1),"P")/$D$2)+(COUNTIF(G34:OFFSET(G34,0,$D$2-1),"X")/$D$2)</f>
        <v>0.875</v>
      </c>
      <c r="D34" s="9" t="str">
        <f ca="1">IF($C34&gt;=0.5,"PRESENTE","AUSENTE")</f>
        <v>PRESENTE</v>
      </c>
      <c r="E34" s="9" t="str">
        <f ca="1">IF($C38&gt;=0.5,"P","F")</f>
        <v>P</v>
      </c>
      <c r="F34" s="11" t="s">
        <v>55</v>
      </c>
      <c r="G34" s="7" t="s">
        <v>10</v>
      </c>
      <c r="H34" s="7" t="s">
        <v>10</v>
      </c>
      <c r="I34" s="7" t="s">
        <v>10</v>
      </c>
      <c r="J34" s="7" t="s">
        <v>17</v>
      </c>
      <c r="K34" s="7" t="s">
        <v>17</v>
      </c>
      <c r="L34" s="7" t="s">
        <v>10</v>
      </c>
      <c r="M34" s="7" t="s">
        <v>10</v>
      </c>
      <c r="N34" s="7" t="s">
        <v>10</v>
      </c>
      <c r="O34" s="7" t="s">
        <v>10</v>
      </c>
      <c r="P34" s="7" t="s">
        <v>10</v>
      </c>
      <c r="Q34" s="7" t="s">
        <v>10</v>
      </c>
      <c r="R34" s="7" t="s">
        <v>10</v>
      </c>
      <c r="S34" s="7" t="s">
        <v>10</v>
      </c>
      <c r="T34" s="7" t="s">
        <v>10</v>
      </c>
      <c r="U34" s="7" t="s">
        <v>10</v>
      </c>
      <c r="V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13</v>
      </c>
      <c r="B35" s="7">
        <f t="shared" si="0"/>
        <v>16</v>
      </c>
      <c r="C35" s="8">
        <f ca="1">(COUNTIF(G35:OFFSET(G35,0,$D$2-1),"P")/$D$2)+(COUNTIF(G35:OFFSET(G35,0,$D$2-1),"X")/$D$2)</f>
        <v>0.8125</v>
      </c>
      <c r="D35" s="9" t="str">
        <f t="shared" ca="1" si="1"/>
        <v>PRESENTE</v>
      </c>
      <c r="E35" s="9" t="str">
        <f ca="1">IF($C32&gt;=0.5,"P","F")</f>
        <v>P</v>
      </c>
      <c r="F35" s="11" t="s">
        <v>56</v>
      </c>
      <c r="G35" s="7" t="s">
        <v>10</v>
      </c>
      <c r="H35" s="7" t="s">
        <v>10</v>
      </c>
      <c r="I35" s="7" t="s">
        <v>10</v>
      </c>
      <c r="J35" s="7" t="s">
        <v>10</v>
      </c>
      <c r="K35" s="7" t="s">
        <v>17</v>
      </c>
      <c r="L35" s="7" t="s">
        <v>10</v>
      </c>
      <c r="M35" s="7" t="s">
        <v>10</v>
      </c>
      <c r="N35" s="7" t="s">
        <v>17</v>
      </c>
      <c r="O35" s="7" t="s">
        <v>10</v>
      </c>
      <c r="P35" s="7" t="s">
        <v>10</v>
      </c>
      <c r="Q35" s="7" t="s">
        <v>17</v>
      </c>
      <c r="R35" s="7" t="s">
        <v>10</v>
      </c>
      <c r="S35" s="7" t="s">
        <v>10</v>
      </c>
      <c r="T35" s="7" t="s">
        <v>10</v>
      </c>
      <c r="U35" s="7" t="s">
        <v>10</v>
      </c>
      <c r="V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15</v>
      </c>
      <c r="B36" s="7">
        <f t="shared" si="0"/>
        <v>16</v>
      </c>
      <c r="C36" s="8">
        <f ca="1">(COUNTIF(G36:OFFSET(G36,0,$D$2-1),"P")/$D$2)+(COUNTIF(G36:OFFSET(G36,0,$D$2-1),"X")/$D$2)</f>
        <v>0.9375</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17</v>
      </c>
      <c r="R36" s="7" t="s">
        <v>10</v>
      </c>
      <c r="S36" s="7" t="s">
        <v>10</v>
      </c>
      <c r="T36" s="7" t="s">
        <v>10</v>
      </c>
      <c r="U36" s="7" t="s">
        <v>10</v>
      </c>
      <c r="V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16</v>
      </c>
      <c r="B37" s="7">
        <f t="shared" ref="B37" si="5">D$2</f>
        <v>16</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S37" s="7" t="s">
        <v>10</v>
      </c>
      <c r="T37" s="7" t="s">
        <v>10</v>
      </c>
      <c r="U37" s="7" t="s">
        <v>10</v>
      </c>
      <c r="V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14</v>
      </c>
      <c r="B38" s="7">
        <f t="shared" si="0"/>
        <v>16</v>
      </c>
      <c r="C38" s="8">
        <f ca="1">(COUNTIF(G38:OFFSET(G38,0,$D$2-1),"P")/$D$2)+(COUNTIF(G38:OFFSET(G38,0,$D$2-1),"X")/$D$2)</f>
        <v>0.875</v>
      </c>
      <c r="D38" s="9" t="str">
        <f t="shared" ca="1" si="1"/>
        <v>PRESENTE</v>
      </c>
      <c r="E38" s="9" t="str">
        <f ca="1">IF($C36&gt;=0.5,"P","F")</f>
        <v>P</v>
      </c>
      <c r="F38" s="11" t="s">
        <v>59</v>
      </c>
      <c r="G38" s="7" t="s">
        <v>10</v>
      </c>
      <c r="H38" s="7" t="s">
        <v>10</v>
      </c>
      <c r="I38" s="7" t="s">
        <v>10</v>
      </c>
      <c r="J38" s="7" t="s">
        <v>10</v>
      </c>
      <c r="K38" s="7" t="s">
        <v>10</v>
      </c>
      <c r="L38" s="7" t="s">
        <v>10</v>
      </c>
      <c r="M38" s="7" t="s">
        <v>10</v>
      </c>
      <c r="N38" s="7" t="s">
        <v>17</v>
      </c>
      <c r="O38" s="7" t="s">
        <v>10</v>
      </c>
      <c r="P38" s="7" t="s">
        <v>10</v>
      </c>
      <c r="Q38" s="7" t="s">
        <v>17</v>
      </c>
      <c r="R38" s="7" t="s">
        <v>10</v>
      </c>
      <c r="S38" s="7" t="s">
        <v>10</v>
      </c>
      <c r="T38" s="7" t="s">
        <v>10</v>
      </c>
      <c r="U38" s="7" t="s">
        <v>10</v>
      </c>
      <c r="V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16</v>
      </c>
      <c r="B39" s="7">
        <f t="shared" si="0"/>
        <v>16</v>
      </c>
      <c r="C39" s="8">
        <f ca="1">(COUNTIF(G39:OFFSET(G39,0,$D$2-1),"P")/$D$2)+(COUNTIF(G39:OFFSET(G39,0,$D$2-1),"X")/$D$2)</f>
        <v>1</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Q39" s="7" t="s">
        <v>10</v>
      </c>
      <c r="R39" s="7" t="s">
        <v>10</v>
      </c>
      <c r="S39" s="7" t="s">
        <v>10</v>
      </c>
      <c r="T39" s="7" t="s">
        <v>10</v>
      </c>
      <c r="U39" s="7" t="s">
        <v>10</v>
      </c>
      <c r="V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16</v>
      </c>
      <c r="B40" s="7">
        <f t="shared" si="0"/>
        <v>16</v>
      </c>
      <c r="C40" s="8">
        <f ca="1">(COUNTIF(G40:OFFSET(G40,0,$D$2-1),"P")/$D$2)+(COUNTIF(G40:OFFSET(G40,0,$D$2-1),"X")/$D$2)</f>
        <v>1</v>
      </c>
      <c r="D40" s="9" t="str">
        <f t="shared" ca="1" si="1"/>
        <v>PRESENTE</v>
      </c>
      <c r="E40" s="9" t="str">
        <f ca="1">IF($C34&gt;=0.5,"P","F")</f>
        <v>P</v>
      </c>
      <c r="F40" s="11" t="s">
        <v>61</v>
      </c>
      <c r="G40" s="7" t="s">
        <v>10</v>
      </c>
      <c r="H40" s="7" t="s">
        <v>10</v>
      </c>
      <c r="I40" s="7" t="s">
        <v>10</v>
      </c>
      <c r="J40" s="7" t="s">
        <v>10</v>
      </c>
      <c r="K40" s="7" t="s">
        <v>10</v>
      </c>
      <c r="L40" s="7" t="s">
        <v>10</v>
      </c>
      <c r="M40" s="7" t="s">
        <v>10</v>
      </c>
      <c r="N40" s="7" t="s">
        <v>10</v>
      </c>
      <c r="O40" s="7" t="s">
        <v>10</v>
      </c>
      <c r="P40" s="7" t="s">
        <v>10</v>
      </c>
      <c r="Q40" s="7" t="s">
        <v>10</v>
      </c>
      <c r="R40" s="7" t="s">
        <v>10</v>
      </c>
      <c r="S40" s="7" t="s">
        <v>10</v>
      </c>
      <c r="T40" s="7" t="s">
        <v>10</v>
      </c>
      <c r="U40" s="7" t="s">
        <v>10</v>
      </c>
      <c r="V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15</v>
      </c>
      <c r="B41" s="7">
        <f t="shared" si="0"/>
        <v>16</v>
      </c>
      <c r="C41" s="8">
        <f ca="1">(COUNTIF(G41:OFFSET(G41,0,$D$2-1),"P")/$D$2)+(COUNTIF(G41:OFFSET(G41,0,$D$2-1),"X")/$D$2)</f>
        <v>0.9375</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17</v>
      </c>
      <c r="Q41" s="7" t="s">
        <v>10</v>
      </c>
      <c r="R41" s="7" t="s">
        <v>10</v>
      </c>
      <c r="S41" s="7" t="s">
        <v>10</v>
      </c>
      <c r="T41" s="7" t="s">
        <v>10</v>
      </c>
      <c r="U41" s="7" t="s">
        <v>10</v>
      </c>
      <c r="V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12</v>
      </c>
      <c r="B42" s="7">
        <f t="shared" si="0"/>
        <v>16</v>
      </c>
      <c r="C42" s="8">
        <f ca="1">(COUNTIF(G42:OFFSET(G42,0,$D$2-1),"P")/$D$2)+(COUNTIF(G42:OFFSET(G42,0,$D$2-1),"X")/$D$2)</f>
        <v>0.75</v>
      </c>
      <c r="D42" s="9" t="str">
        <f t="shared" ca="1" si="1"/>
        <v>PRESENTE</v>
      </c>
      <c r="E42" s="9" t="str">
        <f ca="1">IF($C42&gt;=0.5,"P","F")</f>
        <v>P</v>
      </c>
      <c r="F42" s="11" t="s">
        <v>63</v>
      </c>
      <c r="G42" s="7" t="s">
        <v>10</v>
      </c>
      <c r="H42" s="7" t="s">
        <v>17</v>
      </c>
      <c r="I42" s="7" t="s">
        <v>17</v>
      </c>
      <c r="J42" s="7" t="s">
        <v>10</v>
      </c>
      <c r="K42" s="7" t="s">
        <v>17</v>
      </c>
      <c r="L42" s="7" t="s">
        <v>10</v>
      </c>
      <c r="M42" s="7" t="s">
        <v>10</v>
      </c>
      <c r="N42" s="7" t="s">
        <v>10</v>
      </c>
      <c r="O42" s="7" t="s">
        <v>17</v>
      </c>
      <c r="P42" s="7" t="s">
        <v>10</v>
      </c>
      <c r="Q42" s="7" t="s">
        <v>10</v>
      </c>
      <c r="R42" s="7" t="s">
        <v>10</v>
      </c>
      <c r="S42" s="7" t="s">
        <v>10</v>
      </c>
      <c r="T42" s="7" t="s">
        <v>10</v>
      </c>
      <c r="U42" s="7" t="s">
        <v>10</v>
      </c>
      <c r="V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15</v>
      </c>
      <c r="B43" s="7">
        <f t="shared" si="0"/>
        <v>16</v>
      </c>
      <c r="C43" s="8">
        <f ca="1">(COUNTIF(G43:OFFSET(G43,0,$D$2-1),"P")/$D$2)+(COUNTIF(G43:OFFSET(G43,0,$D$2-1),"X")/$D$2)</f>
        <v>0.9375</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17</v>
      </c>
      <c r="R43" s="7" t="s">
        <v>10</v>
      </c>
      <c r="S43" s="7" t="s">
        <v>10</v>
      </c>
      <c r="T43" s="7" t="s">
        <v>10</v>
      </c>
      <c r="U43" s="7" t="s">
        <v>10</v>
      </c>
      <c r="V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15</v>
      </c>
      <c r="B44" s="7">
        <f t="shared" si="0"/>
        <v>16</v>
      </c>
      <c r="C44" s="8">
        <f ca="1">(COUNTIF(G44:OFFSET(G44,0,$D$2-1),"P")/$D$2)+(COUNTIF(G44:OFFSET(G44,0,$D$2-1),"X")/$D$2)</f>
        <v>0.9375</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17</v>
      </c>
      <c r="R44" s="7" t="s">
        <v>10</v>
      </c>
      <c r="S44" s="7" t="s">
        <v>10</v>
      </c>
      <c r="T44" s="7" t="s">
        <v>10</v>
      </c>
      <c r="U44" s="7" t="s">
        <v>10</v>
      </c>
      <c r="V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40</v>
      </c>
      <c r="I45" s="13">
        <f t="shared" si="6"/>
        <v>34</v>
      </c>
      <c r="J45" s="13">
        <f t="shared" ref="J45:O45" si="7">COUNTIF(J4:J44,"P")+COUNTIF(J4:J44,"X")</f>
        <v>34</v>
      </c>
      <c r="K45" s="13">
        <f t="shared" si="7"/>
        <v>30</v>
      </c>
      <c r="L45" s="13">
        <f t="shared" si="7"/>
        <v>34</v>
      </c>
      <c r="M45" s="13">
        <f t="shared" si="7"/>
        <v>38</v>
      </c>
      <c r="N45" s="13">
        <f t="shared" si="7"/>
        <v>37</v>
      </c>
      <c r="O45" s="13">
        <f t="shared" si="7"/>
        <v>40</v>
      </c>
      <c r="P45" s="13">
        <f t="shared" ref="P45:R45" si="8">COUNTIF(P4:P44,"P")+COUNTIF(P4:P44,"X")</f>
        <v>40</v>
      </c>
      <c r="Q45" s="13">
        <f t="shared" si="8"/>
        <v>33</v>
      </c>
      <c r="R45" s="13">
        <f t="shared" si="8"/>
        <v>41</v>
      </c>
      <c r="S45" s="13">
        <f t="shared" ref="S45:T45" si="9">COUNTIF(S4:S44,"P")+COUNTIF(S4:S44,"X")</f>
        <v>41</v>
      </c>
      <c r="T45" s="13">
        <f t="shared" si="9"/>
        <v>41</v>
      </c>
      <c r="U45" s="13">
        <f t="shared" ref="U45:V45" si="10">COUNTIF(U4:U44,"P")+COUNTIF(U4:U44,"X")</f>
        <v>41</v>
      </c>
      <c r="V45" s="13">
        <f t="shared" si="10"/>
        <v>41</v>
      </c>
      <c r="W45" s="13">
        <f t="shared" ref="W45:BH45" si="11">COUNTIF(W4:W44,"P")+COUNTIF(W4:W44,"X")</f>
        <v>0</v>
      </c>
      <c r="X45" s="13">
        <f t="shared" si="11"/>
        <v>0</v>
      </c>
      <c r="Y45" s="13">
        <f t="shared" si="11"/>
        <v>0</v>
      </c>
      <c r="Z45" s="13">
        <f t="shared" si="11"/>
        <v>0</v>
      </c>
      <c r="AA45" s="13">
        <f t="shared" si="11"/>
        <v>0</v>
      </c>
      <c r="AB45" s="13">
        <f t="shared" si="11"/>
        <v>0</v>
      </c>
      <c r="AC45" s="13">
        <f t="shared" si="11"/>
        <v>0</v>
      </c>
      <c r="AD45" s="13">
        <f t="shared" si="11"/>
        <v>0</v>
      </c>
      <c r="AE45" s="13">
        <f t="shared" si="11"/>
        <v>0</v>
      </c>
      <c r="AF45" s="13">
        <f t="shared" si="11"/>
        <v>0</v>
      </c>
      <c r="AG45" s="13">
        <f t="shared" si="11"/>
        <v>0</v>
      </c>
      <c r="AH45" s="13">
        <f t="shared" si="11"/>
        <v>0</v>
      </c>
      <c r="AI45" s="13">
        <f t="shared" si="11"/>
        <v>0</v>
      </c>
      <c r="AJ45" s="13">
        <f t="shared" si="11"/>
        <v>0</v>
      </c>
      <c r="AK45" s="13">
        <f t="shared" si="11"/>
        <v>0</v>
      </c>
      <c r="AL45" s="13">
        <f t="shared" si="11"/>
        <v>0</v>
      </c>
      <c r="AM45" s="13">
        <f t="shared" si="11"/>
        <v>0</v>
      </c>
      <c r="AN45" s="13">
        <f t="shared" si="11"/>
        <v>0</v>
      </c>
      <c r="AO45" s="13">
        <f t="shared" si="11"/>
        <v>0</v>
      </c>
      <c r="AP45" s="13">
        <f t="shared" si="11"/>
        <v>0</v>
      </c>
      <c r="AQ45" s="13">
        <f t="shared" si="11"/>
        <v>0</v>
      </c>
      <c r="AR45" s="13">
        <f t="shared" si="11"/>
        <v>0</v>
      </c>
      <c r="AS45" s="13">
        <f t="shared" si="11"/>
        <v>0</v>
      </c>
      <c r="AT45" s="13">
        <f t="shared" si="11"/>
        <v>0</v>
      </c>
      <c r="AU45" s="13">
        <f t="shared" si="11"/>
        <v>0</v>
      </c>
      <c r="AV45" s="13">
        <f t="shared" si="11"/>
        <v>0</v>
      </c>
      <c r="AW45" s="13">
        <f t="shared" si="11"/>
        <v>0</v>
      </c>
      <c r="AX45" s="13">
        <f t="shared" si="11"/>
        <v>0</v>
      </c>
      <c r="AY45" s="13">
        <f t="shared" si="11"/>
        <v>0</v>
      </c>
      <c r="AZ45" s="13">
        <f t="shared" si="11"/>
        <v>0</v>
      </c>
      <c r="BA45" s="13">
        <f t="shared" si="11"/>
        <v>0</v>
      </c>
      <c r="BB45" s="13">
        <f t="shared" si="11"/>
        <v>0</v>
      </c>
      <c r="BC45" s="13">
        <f t="shared" si="11"/>
        <v>0</v>
      </c>
      <c r="BD45" s="13">
        <f t="shared" si="11"/>
        <v>0</v>
      </c>
      <c r="BE45" s="13">
        <f t="shared" si="11"/>
        <v>0</v>
      </c>
      <c r="BF45" s="13">
        <f t="shared" si="11"/>
        <v>0</v>
      </c>
      <c r="BG45" s="13">
        <f t="shared" si="11"/>
        <v>0</v>
      </c>
      <c r="BH45" s="13">
        <f t="shared" si="11"/>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22" ht="15" x14ac:dyDescent="0.25">
      <c r="D49" s="15" t="s">
        <v>17</v>
      </c>
      <c r="E49" s="15"/>
      <c r="F49" s="16" t="s">
        <v>18</v>
      </c>
    </row>
    <row r="50" spans="1:22" ht="15" x14ac:dyDescent="0.25">
      <c r="D50" s="15" t="s">
        <v>19</v>
      </c>
      <c r="E50" s="15"/>
      <c r="F50" s="16" t="s">
        <v>20</v>
      </c>
    </row>
    <row r="51" spans="1:22" ht="15" x14ac:dyDescent="0.25">
      <c r="D51" s="15" t="s">
        <v>21</v>
      </c>
      <c r="E51" s="15"/>
      <c r="F51" s="16" t="s">
        <v>22</v>
      </c>
    </row>
    <row r="52" spans="1:22" ht="15" x14ac:dyDescent="0.25">
      <c r="D52" s="15" t="s">
        <v>23</v>
      </c>
      <c r="E52" s="15"/>
      <c r="F52" s="16" t="s">
        <v>24</v>
      </c>
    </row>
    <row r="53" spans="1:22" ht="15" x14ac:dyDescent="0.25">
      <c r="D53" s="15" t="s">
        <v>25</v>
      </c>
      <c r="E53" s="15"/>
      <c r="F53" s="2" t="s">
        <v>26</v>
      </c>
    </row>
    <row r="54" spans="1:22" ht="15.75" thickBot="1" x14ac:dyDescent="0.3">
      <c r="D54" s="2"/>
      <c r="E54" s="2"/>
      <c r="F54" s="2"/>
    </row>
    <row r="55" spans="1:22" ht="24" customHeight="1" thickBot="1" x14ac:dyDescent="0.25">
      <c r="A55" s="20" t="s">
        <v>27</v>
      </c>
      <c r="B55" s="20"/>
      <c r="C55" s="20"/>
      <c r="D55" s="20"/>
      <c r="E55" s="20"/>
      <c r="F55" s="20"/>
      <c r="G55" s="20"/>
      <c r="H55" s="19"/>
      <c r="I55" s="19"/>
      <c r="J55" s="19"/>
      <c r="K55" s="19"/>
      <c r="L55" s="19"/>
      <c r="M55" s="19"/>
      <c r="N55" s="19"/>
      <c r="O55" s="19"/>
      <c r="P55" s="19"/>
      <c r="Q55" s="19"/>
      <c r="R55" s="19"/>
      <c r="S55" s="19"/>
      <c r="T55" s="19"/>
      <c r="U55" s="19"/>
      <c r="V55" s="19"/>
    </row>
    <row r="56" spans="1:22" ht="13.5" thickBot="1" x14ac:dyDescent="0.25"/>
    <row r="57" spans="1:22" ht="24" customHeight="1" thickBot="1" x14ac:dyDescent="0.25">
      <c r="A57" s="20" t="s">
        <v>28</v>
      </c>
      <c r="B57" s="20"/>
      <c r="C57" s="20"/>
      <c r="D57" s="20"/>
      <c r="E57" s="20"/>
      <c r="F57" s="20"/>
      <c r="G57" s="20"/>
      <c r="H57" s="19"/>
      <c r="I57" s="19"/>
      <c r="J57" s="19"/>
      <c r="K57" s="19"/>
      <c r="L57" s="19"/>
      <c r="M57" s="19"/>
      <c r="N57" s="19"/>
      <c r="O57" s="19"/>
      <c r="P57" s="19"/>
      <c r="Q57" s="19"/>
      <c r="R57" s="19"/>
      <c r="S57" s="19"/>
      <c r="T57" s="19"/>
      <c r="U57" s="19"/>
      <c r="V57" s="19"/>
    </row>
    <row r="58" spans="1:22" ht="15" x14ac:dyDescent="0.25">
      <c r="D58" s="2"/>
      <c r="E58" s="2"/>
      <c r="F58" s="2"/>
    </row>
    <row r="59" spans="1:22" ht="15" x14ac:dyDescent="0.25">
      <c r="D59" s="2"/>
      <c r="E59" s="2"/>
      <c r="F59" s="2"/>
    </row>
    <row r="60" spans="1:22" ht="15" x14ac:dyDescent="0.25">
      <c r="D60" s="2"/>
      <c r="E60" s="2"/>
      <c r="F60" s="2"/>
    </row>
    <row r="61" spans="1:22" ht="15" x14ac:dyDescent="0.25">
      <c r="D61" s="2"/>
      <c r="E61" s="2"/>
      <c r="F61" s="2"/>
    </row>
    <row r="62" spans="1:22" ht="15" x14ac:dyDescent="0.25">
      <c r="D62" s="2"/>
      <c r="E62" s="2"/>
      <c r="F62" s="2"/>
    </row>
    <row r="63" spans="1:22" ht="15" x14ac:dyDescent="0.25">
      <c r="D63" s="2"/>
      <c r="E63" s="2"/>
      <c r="F63" s="2"/>
    </row>
    <row r="64" spans="1:22"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W3:IN32">
    <cfRule type="cellIs" dxfId="194" priority="449" operator="equal">
      <formula>"X"</formula>
    </cfRule>
    <cfRule type="cellIs" dxfId="193" priority="450" operator="equal">
      <formula>"F"</formula>
    </cfRule>
    <cfRule type="cellIs" dxfId="192" priority="451" operator="equal">
      <formula>"P"</formula>
    </cfRule>
  </conditionalFormatting>
  <conditionalFormatting sqref="A4:E44 G4:G44 W33:IN65536">
    <cfRule type="cellIs" dxfId="191" priority="220" operator="equal">
      <formula>"X"</formula>
    </cfRule>
    <cfRule type="cellIs" dxfId="190" priority="221" operator="equal">
      <formula>"F"</formula>
    </cfRule>
    <cfRule type="cellIs" dxfId="189" priority="222" operator="equal">
      <formula>"P"</formula>
    </cfRule>
  </conditionalFormatting>
  <conditionalFormatting sqref="A45:G65536">
    <cfRule type="cellIs" dxfId="188" priority="241" operator="equal">
      <formula>"X"</formula>
    </cfRule>
    <cfRule type="cellIs" dxfId="187" priority="242" operator="equal">
      <formula>"F"</formula>
    </cfRule>
    <cfRule type="cellIs" dxfId="186" priority="243" operator="equal">
      <formula>"P"</formula>
    </cfRule>
  </conditionalFormatting>
  <conditionalFormatting sqref="G1:G3">
    <cfRule type="cellIs" dxfId="185" priority="458" operator="equal">
      <formula>"X"</formula>
    </cfRule>
    <cfRule type="cellIs" dxfId="184" priority="459" operator="equal">
      <formula>"F"</formula>
    </cfRule>
    <cfRule type="cellIs" dxfId="183" priority="460" operator="equal">
      <formula>"P"</formula>
    </cfRule>
  </conditionalFormatting>
  <conditionalFormatting sqref="W1:IN2">
    <cfRule type="cellIs" dxfId="182" priority="232" operator="equal">
      <formula>"X"</formula>
    </cfRule>
    <cfRule type="cellIs" dxfId="181" priority="233" operator="equal">
      <formula>"F"</formula>
    </cfRule>
    <cfRule type="cellIs" dxfId="180" priority="234" operator="equal">
      <formula>"P"</formula>
    </cfRule>
  </conditionalFormatting>
  <conditionalFormatting sqref="H35">
    <cfRule type="cellIs" dxfId="179" priority="178" operator="equal">
      <formula>"X"</formula>
    </cfRule>
    <cfRule type="cellIs" dxfId="178" priority="179" operator="equal">
      <formula>"F"</formula>
    </cfRule>
    <cfRule type="cellIs" dxfId="177" priority="180" operator="equal">
      <formula>"P"</formula>
    </cfRule>
  </conditionalFormatting>
  <conditionalFormatting sqref="H42 H45 H1:H2">
    <cfRule type="cellIs" dxfId="176" priority="175" operator="equal">
      <formula>"X"</formula>
    </cfRule>
    <cfRule type="cellIs" dxfId="175" priority="176" operator="equal">
      <formula>"F"</formula>
    </cfRule>
    <cfRule type="cellIs" dxfId="174" priority="177" operator="equal">
      <formula>"P"</formula>
    </cfRule>
  </conditionalFormatting>
  <conditionalFormatting sqref="H4:H34 H43:H44 H36:H41">
    <cfRule type="cellIs" dxfId="173" priority="169" operator="equal">
      <formula>"X"</formula>
    </cfRule>
    <cfRule type="cellIs" dxfId="172" priority="170" operator="equal">
      <formula>"F"</formula>
    </cfRule>
    <cfRule type="cellIs" dxfId="171" priority="171" operator="equal">
      <formula>"P"</formula>
    </cfRule>
  </conditionalFormatting>
  <conditionalFormatting sqref="H46:H65536">
    <cfRule type="cellIs" dxfId="170" priority="172" operator="equal">
      <formula>"X"</formula>
    </cfRule>
    <cfRule type="cellIs" dxfId="169" priority="173" operator="equal">
      <formula>"F"</formula>
    </cfRule>
    <cfRule type="cellIs" dxfId="168" priority="174" operator="equal">
      <formula>"P"</formula>
    </cfRule>
  </conditionalFormatting>
  <conditionalFormatting sqref="I35">
    <cfRule type="cellIs" dxfId="167" priority="166" operator="equal">
      <formula>"X"</formula>
    </cfRule>
    <cfRule type="cellIs" dxfId="166" priority="167" operator="equal">
      <formula>"F"</formula>
    </cfRule>
    <cfRule type="cellIs" dxfId="165" priority="168" operator="equal">
      <formula>"P"</formula>
    </cfRule>
  </conditionalFormatting>
  <conditionalFormatting sqref="I42 I45 I1:I2">
    <cfRule type="cellIs" dxfId="164" priority="163" operator="equal">
      <formula>"X"</formula>
    </cfRule>
    <cfRule type="cellIs" dxfId="163" priority="164" operator="equal">
      <formula>"F"</formula>
    </cfRule>
    <cfRule type="cellIs" dxfId="162" priority="165" operator="equal">
      <formula>"P"</formula>
    </cfRule>
  </conditionalFormatting>
  <conditionalFormatting sqref="I4:I34 I43:I44 I36:I41">
    <cfRule type="cellIs" dxfId="161" priority="157" operator="equal">
      <formula>"X"</formula>
    </cfRule>
    <cfRule type="cellIs" dxfId="160" priority="158" operator="equal">
      <formula>"F"</formula>
    </cfRule>
    <cfRule type="cellIs" dxfId="159" priority="159" operator="equal">
      <formula>"P"</formula>
    </cfRule>
  </conditionalFormatting>
  <conditionalFormatting sqref="I46:I65536">
    <cfRule type="cellIs" dxfId="158" priority="160" operator="equal">
      <formula>"X"</formula>
    </cfRule>
    <cfRule type="cellIs" dxfId="157" priority="161" operator="equal">
      <formula>"F"</formula>
    </cfRule>
    <cfRule type="cellIs" dxfId="156" priority="162" operator="equal">
      <formula>"P"</formula>
    </cfRule>
  </conditionalFormatting>
  <conditionalFormatting sqref="J35">
    <cfRule type="cellIs" dxfId="155" priority="154" operator="equal">
      <formula>"X"</formula>
    </cfRule>
    <cfRule type="cellIs" dxfId="154" priority="155" operator="equal">
      <formula>"F"</formula>
    </cfRule>
    <cfRule type="cellIs" dxfId="153" priority="156" operator="equal">
      <formula>"P"</formula>
    </cfRule>
  </conditionalFormatting>
  <conditionalFormatting sqref="J42 J45 J1:J2">
    <cfRule type="cellIs" dxfId="152" priority="151" operator="equal">
      <formula>"X"</formula>
    </cfRule>
    <cfRule type="cellIs" dxfId="151" priority="152" operator="equal">
      <formula>"F"</formula>
    </cfRule>
    <cfRule type="cellIs" dxfId="150" priority="153" operator="equal">
      <formula>"P"</formula>
    </cfRule>
  </conditionalFormatting>
  <conditionalFormatting sqref="J4:J34 J43:J44 J36:J41">
    <cfRule type="cellIs" dxfId="149" priority="145" operator="equal">
      <formula>"X"</formula>
    </cfRule>
    <cfRule type="cellIs" dxfId="148" priority="146" operator="equal">
      <formula>"F"</formula>
    </cfRule>
    <cfRule type="cellIs" dxfId="147" priority="147" operator="equal">
      <formula>"P"</formula>
    </cfRule>
  </conditionalFormatting>
  <conditionalFormatting sqref="J46:J65536">
    <cfRule type="cellIs" dxfId="146" priority="148" operator="equal">
      <formula>"X"</formula>
    </cfRule>
    <cfRule type="cellIs" dxfId="145" priority="149" operator="equal">
      <formula>"F"</formula>
    </cfRule>
    <cfRule type="cellIs" dxfId="144" priority="150" operator="equal">
      <formula>"P"</formula>
    </cfRule>
  </conditionalFormatting>
  <conditionalFormatting sqref="K35">
    <cfRule type="cellIs" dxfId="143" priority="142" operator="equal">
      <formula>"X"</formula>
    </cfRule>
    <cfRule type="cellIs" dxfId="142" priority="143" operator="equal">
      <formula>"F"</formula>
    </cfRule>
    <cfRule type="cellIs" dxfId="141" priority="144" operator="equal">
      <formula>"P"</formula>
    </cfRule>
  </conditionalFormatting>
  <conditionalFormatting sqref="K42 K45 K1:K2">
    <cfRule type="cellIs" dxfId="140" priority="139" operator="equal">
      <formula>"X"</formula>
    </cfRule>
    <cfRule type="cellIs" dxfId="139" priority="140" operator="equal">
      <formula>"F"</formula>
    </cfRule>
    <cfRule type="cellIs" dxfId="138" priority="141" operator="equal">
      <formula>"P"</formula>
    </cfRule>
  </conditionalFormatting>
  <conditionalFormatting sqref="K4:K34 K43:K44 K36:K41">
    <cfRule type="cellIs" dxfId="137" priority="133" operator="equal">
      <formula>"X"</formula>
    </cfRule>
    <cfRule type="cellIs" dxfId="136" priority="134" operator="equal">
      <formula>"F"</formula>
    </cfRule>
    <cfRule type="cellIs" dxfId="135" priority="135" operator="equal">
      <formula>"P"</formula>
    </cfRule>
  </conditionalFormatting>
  <conditionalFormatting sqref="K46:K65536">
    <cfRule type="cellIs" dxfId="134" priority="136" operator="equal">
      <formula>"X"</formula>
    </cfRule>
    <cfRule type="cellIs" dxfId="133" priority="137" operator="equal">
      <formula>"F"</formula>
    </cfRule>
    <cfRule type="cellIs" dxfId="132" priority="138" operator="equal">
      <formula>"P"</formula>
    </cfRule>
  </conditionalFormatting>
  <conditionalFormatting sqref="L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L42 L45 L1:L2">
    <cfRule type="cellIs" dxfId="128" priority="127" operator="equal">
      <formula>"X"</formula>
    </cfRule>
    <cfRule type="cellIs" dxfId="127" priority="128" operator="equal">
      <formula>"F"</formula>
    </cfRule>
    <cfRule type="cellIs" dxfId="126" priority="129" operator="equal">
      <formula>"P"</formula>
    </cfRule>
  </conditionalFormatting>
  <conditionalFormatting sqref="L4:L34 L43:L44 L36:L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L46:L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M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M42 M45 M1:M2">
    <cfRule type="cellIs" dxfId="116" priority="115" operator="equal">
      <formula>"X"</formula>
    </cfRule>
    <cfRule type="cellIs" dxfId="115" priority="116" operator="equal">
      <formula>"F"</formula>
    </cfRule>
    <cfRule type="cellIs" dxfId="114" priority="117" operator="equal">
      <formula>"P"</formula>
    </cfRule>
  </conditionalFormatting>
  <conditionalFormatting sqref="M4:M34 M43:M44 M36:M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M46:M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N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N42 N45 N1:N2">
    <cfRule type="cellIs" dxfId="104" priority="103" operator="equal">
      <formula>"X"</formula>
    </cfRule>
    <cfRule type="cellIs" dxfId="103" priority="104" operator="equal">
      <formula>"F"</formula>
    </cfRule>
    <cfRule type="cellIs" dxfId="102" priority="105" operator="equal">
      <formula>"P"</formula>
    </cfRule>
  </conditionalFormatting>
  <conditionalFormatting sqref="N4:N34 N43:N44 N36:N41">
    <cfRule type="cellIs" dxfId="101" priority="97" operator="equal">
      <formula>"X"</formula>
    </cfRule>
    <cfRule type="cellIs" dxfId="100" priority="98" operator="equal">
      <formula>"F"</formula>
    </cfRule>
    <cfRule type="cellIs" dxfId="99" priority="99" operator="equal">
      <formula>"P"</formula>
    </cfRule>
  </conditionalFormatting>
  <conditionalFormatting sqref="N46:N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O35">
    <cfRule type="cellIs" dxfId="95" priority="94" operator="equal">
      <formula>"X"</formula>
    </cfRule>
    <cfRule type="cellIs" dxfId="94" priority="95" operator="equal">
      <formula>"F"</formula>
    </cfRule>
    <cfRule type="cellIs" dxfId="93" priority="96" operator="equal">
      <formula>"P"</formula>
    </cfRule>
  </conditionalFormatting>
  <conditionalFormatting sqref="O42 O45 O1:O2">
    <cfRule type="cellIs" dxfId="92" priority="91" operator="equal">
      <formula>"X"</formula>
    </cfRule>
    <cfRule type="cellIs" dxfId="91" priority="92" operator="equal">
      <formula>"F"</formula>
    </cfRule>
    <cfRule type="cellIs" dxfId="90" priority="93" operator="equal">
      <formula>"P"</formula>
    </cfRule>
  </conditionalFormatting>
  <conditionalFormatting sqref="O4:O34 O43:O44 O36:O41">
    <cfRule type="cellIs" dxfId="89" priority="85" operator="equal">
      <formula>"X"</formula>
    </cfRule>
    <cfRule type="cellIs" dxfId="88" priority="86" operator="equal">
      <formula>"F"</formula>
    </cfRule>
    <cfRule type="cellIs" dxfId="87" priority="87" operator="equal">
      <formula>"P"</formula>
    </cfRule>
  </conditionalFormatting>
  <conditionalFormatting sqref="O46:O65536">
    <cfRule type="cellIs" dxfId="86" priority="88" operator="equal">
      <formula>"X"</formula>
    </cfRule>
    <cfRule type="cellIs" dxfId="85" priority="89" operator="equal">
      <formula>"F"</formula>
    </cfRule>
    <cfRule type="cellIs" dxfId="84" priority="90" operator="equal">
      <formula>"P"</formula>
    </cfRule>
  </conditionalFormatting>
  <conditionalFormatting sqref="P35">
    <cfRule type="cellIs" dxfId="83" priority="82" operator="equal">
      <formula>"X"</formula>
    </cfRule>
    <cfRule type="cellIs" dxfId="82" priority="83" operator="equal">
      <formula>"F"</formula>
    </cfRule>
    <cfRule type="cellIs" dxfId="81" priority="84" operator="equal">
      <formula>"P"</formula>
    </cfRule>
  </conditionalFormatting>
  <conditionalFormatting sqref="P42 P45 P1:P2">
    <cfRule type="cellIs" dxfId="80" priority="79" operator="equal">
      <formula>"X"</formula>
    </cfRule>
    <cfRule type="cellIs" dxfId="79" priority="80" operator="equal">
      <formula>"F"</formula>
    </cfRule>
    <cfRule type="cellIs" dxfId="78" priority="81" operator="equal">
      <formula>"P"</formula>
    </cfRule>
  </conditionalFormatting>
  <conditionalFormatting sqref="P4:P34 P43:P44 P36:P41">
    <cfRule type="cellIs" dxfId="77" priority="73" operator="equal">
      <formula>"X"</formula>
    </cfRule>
    <cfRule type="cellIs" dxfId="76" priority="74" operator="equal">
      <formula>"F"</formula>
    </cfRule>
    <cfRule type="cellIs" dxfId="75" priority="75" operator="equal">
      <formula>"P"</formula>
    </cfRule>
  </conditionalFormatting>
  <conditionalFormatting sqref="P46:P65536">
    <cfRule type="cellIs" dxfId="74" priority="76" operator="equal">
      <formula>"X"</formula>
    </cfRule>
    <cfRule type="cellIs" dxfId="73" priority="77" operator="equal">
      <formula>"F"</formula>
    </cfRule>
    <cfRule type="cellIs" dxfId="72" priority="78" operator="equal">
      <formula>"P"</formula>
    </cfRule>
  </conditionalFormatting>
  <conditionalFormatting sqref="Q35">
    <cfRule type="cellIs" dxfId="71" priority="70" operator="equal">
      <formula>"X"</formula>
    </cfRule>
    <cfRule type="cellIs" dxfId="70" priority="71" operator="equal">
      <formula>"F"</formula>
    </cfRule>
    <cfRule type="cellIs" dxfId="69" priority="72" operator="equal">
      <formula>"P"</formula>
    </cfRule>
  </conditionalFormatting>
  <conditionalFormatting sqref="Q42 Q45 Q1:Q2">
    <cfRule type="cellIs" dxfId="68" priority="67" operator="equal">
      <formula>"X"</formula>
    </cfRule>
    <cfRule type="cellIs" dxfId="67" priority="68" operator="equal">
      <formula>"F"</formula>
    </cfRule>
    <cfRule type="cellIs" dxfId="66" priority="69" operator="equal">
      <formula>"P"</formula>
    </cfRule>
  </conditionalFormatting>
  <conditionalFormatting sqref="Q4:Q34 Q43:Q44 Q36:Q41">
    <cfRule type="cellIs" dxfId="65" priority="61" operator="equal">
      <formula>"X"</formula>
    </cfRule>
    <cfRule type="cellIs" dxfId="64" priority="62" operator="equal">
      <formula>"F"</formula>
    </cfRule>
    <cfRule type="cellIs" dxfId="63" priority="63" operator="equal">
      <formula>"P"</formula>
    </cfRule>
  </conditionalFormatting>
  <conditionalFormatting sqref="Q46:Q65536">
    <cfRule type="cellIs" dxfId="62" priority="64" operator="equal">
      <formula>"X"</formula>
    </cfRule>
    <cfRule type="cellIs" dxfId="61" priority="65" operator="equal">
      <formula>"F"</formula>
    </cfRule>
    <cfRule type="cellIs" dxfId="60" priority="66" operator="equal">
      <formula>"P"</formula>
    </cfRule>
  </conditionalFormatting>
  <conditionalFormatting sqref="R35">
    <cfRule type="cellIs" dxfId="59" priority="58" operator="equal">
      <formula>"X"</formula>
    </cfRule>
    <cfRule type="cellIs" dxfId="58" priority="59" operator="equal">
      <formula>"F"</formula>
    </cfRule>
    <cfRule type="cellIs" dxfId="57" priority="60" operator="equal">
      <formula>"P"</formula>
    </cfRule>
  </conditionalFormatting>
  <conditionalFormatting sqref="R42 R45 R1:R2">
    <cfRule type="cellIs" dxfId="56" priority="55" operator="equal">
      <formula>"X"</formula>
    </cfRule>
    <cfRule type="cellIs" dxfId="55" priority="56" operator="equal">
      <formula>"F"</formula>
    </cfRule>
    <cfRule type="cellIs" dxfId="54" priority="57" operator="equal">
      <formula>"P"</formula>
    </cfRule>
  </conditionalFormatting>
  <conditionalFormatting sqref="R4:R34 R43:R44 R36:R41">
    <cfRule type="cellIs" dxfId="53" priority="49" operator="equal">
      <formula>"X"</formula>
    </cfRule>
    <cfRule type="cellIs" dxfId="52" priority="50" operator="equal">
      <formula>"F"</formula>
    </cfRule>
    <cfRule type="cellIs" dxfId="51" priority="51" operator="equal">
      <formula>"P"</formula>
    </cfRule>
  </conditionalFormatting>
  <conditionalFormatting sqref="R46:R65536">
    <cfRule type="cellIs" dxfId="50" priority="52" operator="equal">
      <formula>"X"</formula>
    </cfRule>
    <cfRule type="cellIs" dxfId="49" priority="53" operator="equal">
      <formula>"F"</formula>
    </cfRule>
    <cfRule type="cellIs" dxfId="48" priority="54" operator="equal">
      <formula>"P"</formula>
    </cfRule>
  </conditionalFormatting>
  <conditionalFormatting sqref="S35">
    <cfRule type="cellIs" dxfId="47" priority="46" operator="equal">
      <formula>"X"</formula>
    </cfRule>
    <cfRule type="cellIs" dxfId="46" priority="47" operator="equal">
      <formula>"F"</formula>
    </cfRule>
    <cfRule type="cellIs" dxfId="45" priority="48" operator="equal">
      <formula>"P"</formula>
    </cfRule>
  </conditionalFormatting>
  <conditionalFormatting sqref="S42 S45 S1:S2">
    <cfRule type="cellIs" dxfId="44" priority="43" operator="equal">
      <formula>"X"</formula>
    </cfRule>
    <cfRule type="cellIs" dxfId="43" priority="44" operator="equal">
      <formula>"F"</formula>
    </cfRule>
    <cfRule type="cellIs" dxfId="42" priority="45" operator="equal">
      <formula>"P"</formula>
    </cfRule>
  </conditionalFormatting>
  <conditionalFormatting sqref="S4:S34 S43:S44 S36:S41">
    <cfRule type="cellIs" dxfId="41" priority="37" operator="equal">
      <formula>"X"</formula>
    </cfRule>
    <cfRule type="cellIs" dxfId="40" priority="38" operator="equal">
      <formula>"F"</formula>
    </cfRule>
    <cfRule type="cellIs" dxfId="39" priority="39" operator="equal">
      <formula>"P"</formula>
    </cfRule>
  </conditionalFormatting>
  <conditionalFormatting sqref="S46:S65536">
    <cfRule type="cellIs" dxfId="38" priority="40" operator="equal">
      <formula>"X"</formula>
    </cfRule>
    <cfRule type="cellIs" dxfId="37" priority="41" operator="equal">
      <formula>"F"</formula>
    </cfRule>
    <cfRule type="cellIs" dxfId="36" priority="42" operator="equal">
      <formula>"P"</formula>
    </cfRule>
  </conditionalFormatting>
  <conditionalFormatting sqref="T35">
    <cfRule type="cellIs" dxfId="35" priority="34" operator="equal">
      <formula>"X"</formula>
    </cfRule>
    <cfRule type="cellIs" dxfId="34" priority="35" operator="equal">
      <formula>"F"</formula>
    </cfRule>
    <cfRule type="cellIs" dxfId="33" priority="36" operator="equal">
      <formula>"P"</formula>
    </cfRule>
  </conditionalFormatting>
  <conditionalFormatting sqref="T42 T45 T1:T2">
    <cfRule type="cellIs" dxfId="32" priority="31" operator="equal">
      <formula>"X"</formula>
    </cfRule>
    <cfRule type="cellIs" dxfId="31" priority="32" operator="equal">
      <formula>"F"</formula>
    </cfRule>
    <cfRule type="cellIs" dxfId="30" priority="33" operator="equal">
      <formula>"P"</formula>
    </cfRule>
  </conditionalFormatting>
  <conditionalFormatting sqref="T4:T34 T43:T44 T36:T41">
    <cfRule type="cellIs" dxfId="29" priority="25" operator="equal">
      <formula>"X"</formula>
    </cfRule>
    <cfRule type="cellIs" dxfId="28" priority="26" operator="equal">
      <formula>"F"</formula>
    </cfRule>
    <cfRule type="cellIs" dxfId="27" priority="27" operator="equal">
      <formula>"P"</formula>
    </cfRule>
  </conditionalFormatting>
  <conditionalFormatting sqref="T46:T65536">
    <cfRule type="cellIs" dxfId="26" priority="28" operator="equal">
      <formula>"X"</formula>
    </cfRule>
    <cfRule type="cellIs" dxfId="25" priority="29" operator="equal">
      <formula>"F"</formula>
    </cfRule>
    <cfRule type="cellIs" dxfId="24" priority="30" operator="equal">
      <formula>"P"</formula>
    </cfRule>
  </conditionalFormatting>
  <conditionalFormatting sqref="U35">
    <cfRule type="cellIs" dxfId="23" priority="22" operator="equal">
      <formula>"X"</formula>
    </cfRule>
    <cfRule type="cellIs" dxfId="22" priority="23" operator="equal">
      <formula>"F"</formula>
    </cfRule>
    <cfRule type="cellIs" dxfId="21" priority="24" operator="equal">
      <formula>"P"</formula>
    </cfRule>
  </conditionalFormatting>
  <conditionalFormatting sqref="U42 U45 U1:U2">
    <cfRule type="cellIs" dxfId="20" priority="19" operator="equal">
      <formula>"X"</formula>
    </cfRule>
    <cfRule type="cellIs" dxfId="19" priority="20" operator="equal">
      <formula>"F"</formula>
    </cfRule>
    <cfRule type="cellIs" dxfId="18" priority="21" operator="equal">
      <formula>"P"</formula>
    </cfRule>
  </conditionalFormatting>
  <conditionalFormatting sqref="U4:U34 U43:U44 U36:U41">
    <cfRule type="cellIs" dxfId="17" priority="13" operator="equal">
      <formula>"X"</formula>
    </cfRule>
    <cfRule type="cellIs" dxfId="16" priority="14" operator="equal">
      <formula>"F"</formula>
    </cfRule>
    <cfRule type="cellIs" dxfId="15" priority="15" operator="equal">
      <formula>"P"</formula>
    </cfRule>
  </conditionalFormatting>
  <conditionalFormatting sqref="U46:U65536">
    <cfRule type="cellIs" dxfId="14" priority="16" operator="equal">
      <formula>"X"</formula>
    </cfRule>
    <cfRule type="cellIs" dxfId="13" priority="17" operator="equal">
      <formula>"F"</formula>
    </cfRule>
    <cfRule type="cellIs" dxfId="12" priority="18" operator="equal">
      <formula>"P"</formula>
    </cfRule>
  </conditionalFormatting>
  <conditionalFormatting sqref="V35">
    <cfRule type="cellIs" dxfId="11" priority="10" operator="equal">
      <formula>"X"</formula>
    </cfRule>
    <cfRule type="cellIs" dxfId="10" priority="11" operator="equal">
      <formula>"F"</formula>
    </cfRule>
    <cfRule type="cellIs" dxfId="9" priority="12" operator="equal">
      <formula>"P"</formula>
    </cfRule>
  </conditionalFormatting>
  <conditionalFormatting sqref="V42 V45 V1:V2">
    <cfRule type="cellIs" dxfId="8" priority="7" operator="equal">
      <formula>"X"</formula>
    </cfRule>
    <cfRule type="cellIs" dxfId="7" priority="8" operator="equal">
      <formula>"F"</formula>
    </cfRule>
    <cfRule type="cellIs" dxfId="6" priority="9" operator="equal">
      <formula>"P"</formula>
    </cfRule>
  </conditionalFormatting>
  <conditionalFormatting sqref="V4:V34 V43:V44 V36:V41">
    <cfRule type="cellIs" dxfId="5" priority="1" operator="equal">
      <formula>"X"</formula>
    </cfRule>
    <cfRule type="cellIs" dxfId="4" priority="2" operator="equal">
      <formula>"F"</formula>
    </cfRule>
    <cfRule type="cellIs" dxfId="3" priority="3" operator="equal">
      <formula>"P"</formula>
    </cfRule>
  </conditionalFormatting>
  <conditionalFormatting sqref="V46:V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W34:IN44 W4:FD33" xr:uid="{00000000-0002-0000-0000-000002000000}">
      <formula1>#REF!</formula1>
      <formula2>0</formula2>
    </dataValidation>
    <dataValidation type="list" allowBlank="1" showErrorMessage="1" sqref="G4:V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26-09-2024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2024-10-02T11:56:46Z</dcterms:modified>
  <dc:language>pt-BR</dc:language>
</cp:coreProperties>
</file>